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-Stunden\Excel\"/>
    </mc:Choice>
  </mc:AlternateContent>
  <bookViews>
    <workbookView xWindow="0" yWindow="0" windowWidth="23040" windowHeight="9048" xr2:uid="{066C1167-6F1B-4AA3-8361-2E0A80D4CBB0}"/>
  </bookViews>
  <sheets>
    <sheet name="RallyCalc simple" sheetId="1" r:id="rId1"/>
  </sheets>
  <definedNames>
    <definedName name="AVQ">'RallyCalc simple'!$B$5</definedName>
    <definedName name="FOTO_ZEIT">'RallyCalc simple'!$B$8</definedName>
    <definedName name="Zeit_o_foto">'RallyCalc simple'!$B$16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2" i="1"/>
  <c r="B13" i="1" s="1"/>
  <c r="B14" i="1" s="1"/>
  <c r="B16" i="1" s="1"/>
  <c r="D21" i="1" s="1"/>
  <c r="D22" i="1" s="1"/>
  <c r="B21" i="1" l="1"/>
  <c r="B22" i="1" s="1"/>
  <c r="C21" i="1"/>
  <c r="C22" i="1" s="1"/>
  <c r="B17" i="1"/>
</calcChain>
</file>

<file path=xl/sharedStrings.xml><?xml version="1.0" encoding="utf-8"?>
<sst xmlns="http://schemas.openxmlformats.org/spreadsheetml/2006/main" count="50" uniqueCount="44">
  <si>
    <t>Wie viele Stunden dauert die Rally</t>
  </si>
  <si>
    <t>Geschwindigkeit über alles incl. Pausen</t>
  </si>
  <si>
    <t>km/h</t>
  </si>
  <si>
    <t>h</t>
  </si>
  <si>
    <t>km</t>
  </si>
  <si>
    <t>Strecke / Tankfüllung</t>
  </si>
  <si>
    <t>Zeit zum Tanken</t>
  </si>
  <si>
    <t>min</t>
  </si>
  <si>
    <t>EINGABEN</t>
  </si>
  <si>
    <t>Zeit für ein Foto</t>
  </si>
  <si>
    <t>Maximale KM (Zeit *AVQ)</t>
  </si>
  <si>
    <t>Tankstops?</t>
  </si>
  <si>
    <t>Zeit für Tankstops</t>
  </si>
  <si>
    <t>Reservezeit (Umleitung, planung, WC, ..)</t>
  </si>
  <si>
    <t>Plus Reservezeit</t>
  </si>
  <si>
    <t>Maximale Fahrzeit (ohne Bonusfotos)</t>
  </si>
  <si>
    <t>Realistische maximalen KM</t>
  </si>
  <si>
    <t>RallyCalculation für Rallys &lt;24h</t>
  </si>
  <si>
    <t>Restfahrzeit</t>
  </si>
  <si>
    <t>Max KM</t>
  </si>
  <si>
    <t>Berechnung (ohne BonusPunkte)</t>
  </si>
  <si>
    <t>Berechnung mit BonusPunkten)</t>
  </si>
  <si>
    <t>Anzahl Bonuspunkte</t>
  </si>
  <si>
    <t>Reale KM/Zeiten aus gefahrenen Rallys</t>
  </si>
  <si>
    <t>24h</t>
  </si>
  <si>
    <t>1526km</t>
  </si>
  <si>
    <t>IBR2017</t>
  </si>
  <si>
    <t>GBT2015</t>
  </si>
  <si>
    <t>11d</t>
  </si>
  <si>
    <t>13246km</t>
  </si>
  <si>
    <t>63km/h</t>
  </si>
  <si>
    <t>50km/h</t>
  </si>
  <si>
    <t>30km/h</t>
  </si>
  <si>
    <t>ABR2017</t>
  </si>
  <si>
    <t>5d</t>
  </si>
  <si>
    <t>3323km</t>
  </si>
  <si>
    <t>M12CH</t>
  </si>
  <si>
    <t>12h</t>
  </si>
  <si>
    <t>470km</t>
  </si>
  <si>
    <t>40km/h</t>
  </si>
  <si>
    <t>(Europa)</t>
  </si>
  <si>
    <t>(USA)</t>
  </si>
  <si>
    <t>(Alpen)</t>
  </si>
  <si>
    <t>(Schweiz)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</si>
</sst>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NumberFormat="1" applyFont="1" applyProtection="1"/>
    <xf numFmtId="0" fontId="0" fillId="0" borderId="0" xfId="0" applyNumberFormat="1" applyProtection="1"/>
    <xf numFmtId="0" fontId="5" fillId="2" borderId="1" xfId="0" applyNumberFormat="1" applyFont="1" applyFill="1" applyBorder="1" applyProtection="1"/>
    <xf numFmtId="0" fontId="3" fillId="2" borderId="2" xfId="0" applyNumberFormat="1" applyFont="1" applyFill="1" applyBorder="1" applyProtection="1"/>
    <xf numFmtId="0" fontId="3" fillId="2" borderId="3" xfId="0" applyNumberFormat="1" applyFont="1" applyFill="1" applyBorder="1" applyProtection="1"/>
    <xf numFmtId="0" fontId="3" fillId="2" borderId="4" xfId="0" applyNumberFormat="1" applyFont="1" applyFill="1" applyBorder="1" applyProtection="1"/>
    <xf numFmtId="0" fontId="3" fillId="2" borderId="0" xfId="0" applyNumberFormat="1" applyFont="1" applyFill="1" applyBorder="1" applyProtection="1"/>
    <xf numFmtId="0" fontId="3" fillId="2" borderId="5" xfId="0" applyNumberFormat="1" applyFont="1" applyFill="1" applyBorder="1" applyProtection="1"/>
    <xf numFmtId="0" fontId="3" fillId="2" borderId="6" xfId="0" applyNumberFormat="1" applyFont="1" applyFill="1" applyBorder="1" applyProtection="1"/>
    <xf numFmtId="0" fontId="3" fillId="2" borderId="7" xfId="0" applyNumberFormat="1" applyFont="1" applyFill="1" applyBorder="1" applyProtection="1"/>
    <xf numFmtId="0" fontId="3" fillId="2" borderId="8" xfId="0" applyNumberFormat="1" applyFont="1" applyFill="1" applyBorder="1" applyProtection="1"/>
    <xf numFmtId="0" fontId="6" fillId="3" borderId="1" xfId="0" applyNumberFormat="1" applyFont="1" applyFill="1" applyBorder="1" applyProtection="1"/>
    <xf numFmtId="0" fontId="0" fillId="3" borderId="2" xfId="0" applyNumberFormat="1" applyFill="1" applyBorder="1" applyProtection="1"/>
    <xf numFmtId="0" fontId="0" fillId="3" borderId="3" xfId="0" applyNumberFormat="1" applyFill="1" applyBorder="1" applyProtection="1"/>
    <xf numFmtId="0" fontId="0" fillId="3" borderId="4" xfId="0" applyNumberFormat="1" applyFill="1" applyBorder="1" applyProtection="1"/>
    <xf numFmtId="0" fontId="0" fillId="3" borderId="0" xfId="0" applyNumberFormat="1" applyFill="1" applyBorder="1" applyProtection="1"/>
    <xf numFmtId="0" fontId="0" fillId="3" borderId="5" xfId="0" applyNumberFormat="1" applyFill="1" applyBorder="1" applyProtection="1"/>
    <xf numFmtId="0" fontId="0" fillId="3" borderId="6" xfId="0" applyNumberFormat="1" applyFill="1" applyBorder="1" applyProtection="1"/>
    <xf numFmtId="0" fontId="0" fillId="3" borderId="7" xfId="0" applyNumberFormat="1" applyFill="1" applyBorder="1" applyProtection="1"/>
    <xf numFmtId="0" fontId="0" fillId="3" borderId="8" xfId="0" applyNumberFormat="1" applyFill="1" applyBorder="1" applyProtection="1"/>
    <xf numFmtId="0" fontId="6" fillId="4" borderId="1" xfId="0" applyNumberFormat="1" applyFont="1" applyFill="1" applyBorder="1" applyProtection="1"/>
    <xf numFmtId="0" fontId="0" fillId="4" borderId="2" xfId="0" applyNumberFormat="1" applyFill="1" applyBorder="1" applyProtection="1"/>
    <xf numFmtId="0" fontId="0" fillId="4" borderId="3" xfId="0" applyNumberFormat="1" applyFill="1" applyBorder="1" applyProtection="1"/>
    <xf numFmtId="0" fontId="0" fillId="4" borderId="4" xfId="0" applyNumberFormat="1" applyFill="1" applyBorder="1" applyProtection="1"/>
    <xf numFmtId="0" fontId="1" fillId="4" borderId="0" xfId="0" applyNumberFormat="1" applyFont="1" applyFill="1" applyBorder="1" applyProtection="1"/>
    <xf numFmtId="0" fontId="1" fillId="4" borderId="5" xfId="0" applyNumberFormat="1" applyFont="1" applyFill="1" applyBorder="1" applyProtection="1"/>
    <xf numFmtId="0" fontId="0" fillId="4" borderId="6" xfId="0" applyNumberFormat="1" applyFill="1" applyBorder="1" applyProtection="1"/>
    <xf numFmtId="0" fontId="1" fillId="4" borderId="7" xfId="0" applyNumberFormat="1" applyFont="1" applyFill="1" applyBorder="1" applyProtection="1"/>
    <xf numFmtId="0" fontId="1" fillId="4" borderId="8" xfId="0" applyNumberFormat="1" applyFont="1" applyFill="1" applyBorder="1" applyProtection="1"/>
    <xf numFmtId="0" fontId="4" fillId="2" borderId="0" xfId="0" applyNumberFormat="1" applyFont="1" applyFill="1" applyBorder="1" applyProtection="1">
      <protection locked="0"/>
    </xf>
    <xf numFmtId="0" fontId="4" fillId="2" borderId="7" xfId="0" applyNumberFormat="1" applyFont="1" applyFill="1" applyBorder="1" applyProtection="1">
      <protection locked="0"/>
    </xf>
    <xf numFmtId="0" fontId="1" fillId="5" borderId="0" xfId="0" applyNumberFormat="1" applyFont="1" applyFill="1" applyBorder="1" applyProtection="1">
      <protection locked="0"/>
    </xf>
    <xf numFmtId="0" fontId="1" fillId="5" borderId="5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60619-24AE-4713-81C4-AAD598799781}">
  <dimension ref="A1:J22"/>
  <sheetViews>
    <sheetView tabSelected="1" workbookViewId="0">
      <selection activeCell="B20" sqref="B20"/>
    </sheetView>
  </sheetViews>
  <sheetFormatPr baseColWidth="10" defaultRowHeight="14.4" x14ac:dyDescent="0.3"/>
  <cols>
    <col min="1" max="1" width="34.5546875" style="2" bestFit="1" customWidth="1"/>
    <col min="2" max="2" width="12.77734375" style="2" customWidth="1"/>
    <col min="3" max="5" width="11.5546875" style="2"/>
    <col min="6" max="6" width="11.109375" style="2" customWidth="1"/>
    <col min="7" max="7" width="4" style="2" bestFit="1" customWidth="1"/>
    <col min="8" max="8" width="8.44140625" style="2" bestFit="1" customWidth="1"/>
    <col min="9" max="9" width="7.21875" style="2" bestFit="1" customWidth="1"/>
    <col min="10" max="16384" width="11.5546875" style="2"/>
  </cols>
  <sheetData>
    <row r="1" spans="1:10" ht="18" x14ac:dyDescent="0.35">
      <c r="A1" s="1" t="s">
        <v>17</v>
      </c>
    </row>
    <row r="2" spans="1:10" ht="15" thickBot="1" x14ac:dyDescent="0.35">
      <c r="F2" s="2" t="s">
        <v>23</v>
      </c>
    </row>
    <row r="3" spans="1:10" ht="15.6" x14ac:dyDescent="0.3">
      <c r="A3" s="3" t="s">
        <v>8</v>
      </c>
      <c r="B3" s="4"/>
      <c r="C3" s="4"/>
      <c r="D3" s="5"/>
      <c r="F3" s="2" t="s">
        <v>27</v>
      </c>
      <c r="G3" s="2" t="s">
        <v>24</v>
      </c>
      <c r="H3" s="2" t="s">
        <v>25</v>
      </c>
      <c r="I3" s="2" t="s">
        <v>30</v>
      </c>
      <c r="J3" s="2" t="s">
        <v>40</v>
      </c>
    </row>
    <row r="4" spans="1:10" x14ac:dyDescent="0.3">
      <c r="A4" s="6" t="s">
        <v>0</v>
      </c>
      <c r="B4" s="30">
        <v>12</v>
      </c>
      <c r="C4" s="7" t="s">
        <v>3</v>
      </c>
      <c r="D4" s="8"/>
      <c r="F4" s="2" t="s">
        <v>26</v>
      </c>
      <c r="G4" s="2" t="s">
        <v>28</v>
      </c>
      <c r="H4" s="2" t="s">
        <v>29</v>
      </c>
      <c r="I4" s="2" t="s">
        <v>31</v>
      </c>
      <c r="J4" s="2" t="s">
        <v>41</v>
      </c>
    </row>
    <row r="5" spans="1:10" x14ac:dyDescent="0.3">
      <c r="A5" s="6" t="s">
        <v>1</v>
      </c>
      <c r="B5" s="30">
        <v>42</v>
      </c>
      <c r="C5" s="7" t="s">
        <v>2</v>
      </c>
      <c r="D5" s="8"/>
      <c r="F5" s="2" t="s">
        <v>33</v>
      </c>
      <c r="G5" s="2" t="s">
        <v>34</v>
      </c>
      <c r="H5" s="2" t="s">
        <v>35</v>
      </c>
      <c r="I5" s="2" t="s">
        <v>32</v>
      </c>
      <c r="J5" s="2" t="s">
        <v>42</v>
      </c>
    </row>
    <row r="6" spans="1:10" x14ac:dyDescent="0.3">
      <c r="A6" s="6" t="s">
        <v>5</v>
      </c>
      <c r="B6" s="30">
        <v>300</v>
      </c>
      <c r="C6" s="7" t="s">
        <v>2</v>
      </c>
      <c r="D6" s="8"/>
      <c r="F6" s="2" t="s">
        <v>36</v>
      </c>
      <c r="G6" s="2" t="s">
        <v>37</v>
      </c>
      <c r="H6" s="2" t="s">
        <v>38</v>
      </c>
      <c r="I6" s="2" t="s">
        <v>39</v>
      </c>
      <c r="J6" s="2" t="s">
        <v>43</v>
      </c>
    </row>
    <row r="7" spans="1:10" x14ac:dyDescent="0.3">
      <c r="A7" s="6" t="s">
        <v>6</v>
      </c>
      <c r="B7" s="30">
        <v>10</v>
      </c>
      <c r="C7" s="7" t="s">
        <v>7</v>
      </c>
      <c r="D7" s="8"/>
    </row>
    <row r="8" spans="1:10" x14ac:dyDescent="0.3">
      <c r="A8" s="6" t="s">
        <v>9</v>
      </c>
      <c r="B8" s="30">
        <v>3</v>
      </c>
      <c r="C8" s="7" t="s">
        <v>7</v>
      </c>
      <c r="D8" s="8"/>
    </row>
    <row r="9" spans="1:10" ht="15" thickBot="1" x14ac:dyDescent="0.35">
      <c r="A9" s="9" t="s">
        <v>13</v>
      </c>
      <c r="B9" s="31">
        <v>30</v>
      </c>
      <c r="C9" s="10" t="s">
        <v>7</v>
      </c>
      <c r="D9" s="11"/>
    </row>
    <row r="10" spans="1:10" ht="15" thickBot="1" x14ac:dyDescent="0.35"/>
    <row r="11" spans="1:10" ht="15.6" x14ac:dyDescent="0.3">
      <c r="A11" s="12" t="s">
        <v>20</v>
      </c>
      <c r="B11" s="13"/>
      <c r="C11" s="13"/>
      <c r="D11" s="14"/>
    </row>
    <row r="12" spans="1:10" x14ac:dyDescent="0.3">
      <c r="A12" s="15" t="s">
        <v>10</v>
      </c>
      <c r="B12" s="16">
        <f>B4*B5</f>
        <v>504</v>
      </c>
      <c r="C12" s="16" t="s">
        <v>4</v>
      </c>
      <c r="D12" s="17"/>
    </row>
    <row r="13" spans="1:10" x14ac:dyDescent="0.3">
      <c r="A13" s="15" t="s">
        <v>11</v>
      </c>
      <c r="B13" s="16">
        <f>ROUNDDOWN(B12/B6,0)</f>
        <v>1</v>
      </c>
      <c r="C13" s="16"/>
      <c r="D13" s="17"/>
    </row>
    <row r="14" spans="1:10" x14ac:dyDescent="0.3">
      <c r="A14" s="15" t="s">
        <v>12</v>
      </c>
      <c r="B14" s="16">
        <f>B13*B7</f>
        <v>10</v>
      </c>
      <c r="C14" s="16" t="s">
        <v>7</v>
      </c>
      <c r="D14" s="17"/>
    </row>
    <row r="15" spans="1:10" x14ac:dyDescent="0.3">
      <c r="A15" s="15" t="s">
        <v>14</v>
      </c>
      <c r="B15" s="16">
        <f>B9</f>
        <v>30</v>
      </c>
      <c r="C15" s="16"/>
      <c r="D15" s="17"/>
    </row>
    <row r="16" spans="1:10" x14ac:dyDescent="0.3">
      <c r="A16" s="15" t="s">
        <v>15</v>
      </c>
      <c r="B16" s="16">
        <f>ROUNDDOWN((B4*60-B14-B15)/60,1)</f>
        <v>11.3</v>
      </c>
      <c r="C16" s="16" t="s">
        <v>3</v>
      </c>
      <c r="D16" s="17"/>
    </row>
    <row r="17" spans="1:4" ht="15" thickBot="1" x14ac:dyDescent="0.35">
      <c r="A17" s="18" t="s">
        <v>16</v>
      </c>
      <c r="B17" s="19">
        <f>ROUNDDOWN(B16*B5,0)</f>
        <v>474</v>
      </c>
      <c r="C17" s="19" t="s">
        <v>4</v>
      </c>
      <c r="D17" s="20"/>
    </row>
    <row r="18" spans="1:4" ht="15" thickBot="1" x14ac:dyDescent="0.35"/>
    <row r="19" spans="1:4" ht="15.6" x14ac:dyDescent="0.3">
      <c r="A19" s="21" t="s">
        <v>21</v>
      </c>
      <c r="B19" s="22"/>
      <c r="C19" s="22"/>
      <c r="D19" s="23"/>
    </row>
    <row r="20" spans="1:4" x14ac:dyDescent="0.3">
      <c r="A20" s="24" t="s">
        <v>22</v>
      </c>
      <c r="B20" s="32">
        <v>10</v>
      </c>
      <c r="C20" s="32">
        <v>20</v>
      </c>
      <c r="D20" s="33">
        <v>30</v>
      </c>
    </row>
    <row r="21" spans="1:4" x14ac:dyDescent="0.3">
      <c r="A21" s="24" t="s">
        <v>18</v>
      </c>
      <c r="B21" s="25">
        <f>ROUNDDOWN((Zeit_o_foto*60-B20*FOTO_ZEIT)/60,1)</f>
        <v>10.8</v>
      </c>
      <c r="C21" s="25">
        <f>ROUNDDOWN((Zeit_o_foto*60-C20*FOTO_ZEIT)/60,1)</f>
        <v>10.3</v>
      </c>
      <c r="D21" s="26">
        <f>ROUNDDOWN((Zeit_o_foto*60-D20*FOTO_ZEIT)/60,1)</f>
        <v>9.8000000000000007</v>
      </c>
    </row>
    <row r="22" spans="1:4" ht="15" thickBot="1" x14ac:dyDescent="0.35">
      <c r="A22" s="27" t="s">
        <v>19</v>
      </c>
      <c r="B22" s="28">
        <f>ROUNDDOWN(AVQ*B21,0)</f>
        <v>453</v>
      </c>
      <c r="C22" s="28">
        <f>ROUNDDOWN(AVQ*C21,0)</f>
        <v>432</v>
      </c>
      <c r="D22" s="29">
        <f>ROUNDDOWN(AVQ*D21,0)</f>
        <v>411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RallyCalc simple</vt:lpstr>
      <vt:lpstr>AVQ</vt:lpstr>
      <vt:lpstr>FOTO_ZEIT</vt:lpstr>
      <vt:lpstr>Zeit_o_foto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ihlo</dc:creator>
  <cp:lastModifiedBy>peter ihlo</cp:lastModifiedBy>
  <dcterms:created xsi:type="dcterms:W3CDTF">2018-01-31T10:38:19Z</dcterms:created>
  <dcterms:modified xsi:type="dcterms:W3CDTF">2018-01-31T11:20:06Z</dcterms:modified>
</cp:coreProperties>
</file>